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"/>
    </mc:Choice>
  </mc:AlternateContent>
  <bookViews>
    <workbookView xWindow="0" yWindow="0" windowWidth="23250" windowHeight="11745"/>
  </bookViews>
  <sheets>
    <sheet name="1-4кл" sheetId="15" r:id="rId1"/>
    <sheet name="Лист1" sheetId="18" r:id="rId2"/>
  </sheets>
  <calcPr calcId="162913"/>
</workbook>
</file>

<file path=xl/calcChain.xml><?xml version="1.0" encoding="utf-8"?>
<calcChain xmlns="http://schemas.openxmlformats.org/spreadsheetml/2006/main">
  <c r="B120" i="15" l="1"/>
  <c r="E120" i="15" s="1"/>
  <c r="B119" i="15"/>
  <c r="E119" i="15" s="1"/>
  <c r="B88" i="15"/>
  <c r="E88" i="15" s="1"/>
  <c r="B87" i="15"/>
  <c r="E87" i="15" s="1"/>
  <c r="I101" i="15"/>
  <c r="H101" i="15"/>
  <c r="G101" i="15"/>
  <c r="F101" i="15"/>
  <c r="B99" i="15"/>
  <c r="E99" i="15" s="1"/>
  <c r="B98" i="15"/>
  <c r="B101" i="15" s="1"/>
  <c r="I122" i="15"/>
  <c r="B110" i="15"/>
  <c r="E110" i="15" s="1"/>
  <c r="B109" i="15"/>
  <c r="E109" i="15" s="1"/>
  <c r="B91" i="15"/>
  <c r="B47" i="15"/>
  <c r="E47" i="15" s="1"/>
  <c r="B46" i="15"/>
  <c r="E46" i="15" s="1"/>
  <c r="B57" i="15"/>
  <c r="E57" i="15" s="1"/>
  <c r="B56" i="15"/>
  <c r="E56" i="15" s="1"/>
  <c r="E98" i="15" l="1"/>
  <c r="E101" i="15" s="1"/>
  <c r="B77" i="15" l="1"/>
  <c r="E77" i="15" s="1"/>
  <c r="B76" i="15"/>
  <c r="E76" i="15" s="1"/>
  <c r="E81" i="15" s="1"/>
  <c r="B49" i="15"/>
  <c r="B59" i="15"/>
  <c r="B37" i="15"/>
  <c r="E37" i="15" s="1"/>
  <c r="B36" i="15"/>
  <c r="E36" i="15" s="1"/>
  <c r="B27" i="15"/>
  <c r="E27" i="15" s="1"/>
  <c r="B26" i="15"/>
  <c r="E26" i="15" s="1"/>
  <c r="B39" i="15" l="1"/>
  <c r="B29" i="15"/>
  <c r="B81" i="15"/>
  <c r="B16" i="15"/>
  <c r="E16" i="15" s="1"/>
  <c r="B15" i="15"/>
  <c r="E15" i="15" s="1"/>
  <c r="B19" i="15" l="1"/>
  <c r="E122" i="15"/>
  <c r="E112" i="15"/>
  <c r="E91" i="15"/>
  <c r="E59" i="15"/>
  <c r="E49" i="15"/>
  <c r="E39" i="15"/>
  <c r="E29" i="15"/>
  <c r="E19" i="15"/>
  <c r="E60" i="15" l="1"/>
  <c r="C60" i="15" s="1"/>
  <c r="H122" i="15"/>
  <c r="G122" i="15"/>
  <c r="F122" i="15"/>
  <c r="I112" i="15"/>
  <c r="H112" i="15"/>
  <c r="G112" i="15"/>
  <c r="F112" i="15"/>
  <c r="I91" i="15"/>
  <c r="H91" i="15"/>
  <c r="G91" i="15"/>
  <c r="F91" i="15"/>
  <c r="I81" i="15"/>
  <c r="H81" i="15"/>
  <c r="G81" i="15"/>
  <c r="F81" i="15"/>
  <c r="I59" i="15"/>
  <c r="H59" i="15"/>
  <c r="G59" i="15"/>
  <c r="F59" i="15"/>
  <c r="I49" i="15"/>
  <c r="H49" i="15"/>
  <c r="G49" i="15"/>
  <c r="F49" i="15"/>
  <c r="I39" i="15"/>
  <c r="H39" i="15"/>
  <c r="G39" i="15"/>
  <c r="F39" i="15"/>
  <c r="I29" i="15"/>
  <c r="H29" i="15"/>
  <c r="G29" i="15"/>
  <c r="F29" i="15"/>
  <c r="I19" i="15"/>
  <c r="H19" i="15"/>
  <c r="G19" i="15"/>
  <c r="F19" i="15"/>
</calcChain>
</file>

<file path=xl/sharedStrings.xml><?xml version="1.0" encoding="utf-8"?>
<sst xmlns="http://schemas.openxmlformats.org/spreadsheetml/2006/main" count="217" uniqueCount="98">
  <si>
    <t>30г</t>
  </si>
  <si>
    <t>200г</t>
  </si>
  <si>
    <t>60г</t>
  </si>
  <si>
    <t>150г</t>
  </si>
  <si>
    <t>3  -  день</t>
  </si>
  <si>
    <t>4  -  день</t>
  </si>
  <si>
    <t>5  -  день</t>
  </si>
  <si>
    <t>7  -  день</t>
  </si>
  <si>
    <t>9  -  день</t>
  </si>
  <si>
    <t>10  -  день</t>
  </si>
  <si>
    <t>Цена</t>
  </si>
  <si>
    <t>блюда</t>
  </si>
  <si>
    <t>6 - день</t>
  </si>
  <si>
    <t>Горячее  питание</t>
  </si>
  <si>
    <t>Итого</t>
  </si>
  <si>
    <t>8 - день</t>
  </si>
  <si>
    <t xml:space="preserve">Пюре картофельное </t>
  </si>
  <si>
    <t>Пищевые вещества</t>
  </si>
  <si>
    <t>Белки г</t>
  </si>
  <si>
    <t>Жиры,г</t>
  </si>
  <si>
    <t>Наименование  продукта</t>
  </si>
  <si>
    <t>Угле-воды,г</t>
  </si>
  <si>
    <t>Энерг.  ккал</t>
  </si>
  <si>
    <t>250г</t>
  </si>
  <si>
    <t>Хлеб пшеничный</t>
  </si>
  <si>
    <t>Хлеб ржано-пшеничный</t>
  </si>
  <si>
    <t>№ 376, 377</t>
  </si>
  <si>
    <t>№ 536</t>
  </si>
  <si>
    <t>2-  день</t>
  </si>
  <si>
    <t xml:space="preserve">Чай сладкий </t>
  </si>
  <si>
    <t>№  312</t>
  </si>
  <si>
    <t>№ 97 - 119</t>
  </si>
  <si>
    <t>№  202- 203</t>
  </si>
  <si>
    <t>№ 82-85</t>
  </si>
  <si>
    <t>№ рецептурных блюд</t>
  </si>
  <si>
    <t>Выход блюда, г</t>
  </si>
  <si>
    <t>1 - день</t>
  </si>
  <si>
    <t>90г</t>
  </si>
  <si>
    <t>№  379</t>
  </si>
  <si>
    <t xml:space="preserve">Кофейный напиток с молоком </t>
  </si>
  <si>
    <t>№  49</t>
  </si>
  <si>
    <t>№  279</t>
  </si>
  <si>
    <t>Чай сладкий лимон</t>
  </si>
  <si>
    <t>1 - 4 кл</t>
  </si>
  <si>
    <t xml:space="preserve">Плов  </t>
  </si>
  <si>
    <t>Котлеты  из   мяса    птицы / соус</t>
  </si>
  <si>
    <t>Согласовано:</t>
  </si>
  <si>
    <t>Утверждаю</t>
  </si>
  <si>
    <t>Макароные  отварные / масло слив</t>
  </si>
  <si>
    <t xml:space="preserve">145г </t>
  </si>
  <si>
    <t xml:space="preserve">или Кондитерское  из - я </t>
  </si>
  <si>
    <t xml:space="preserve">или Фрукты  свежие </t>
  </si>
  <si>
    <t>Борщ   св   капусты  мясо  / к / б</t>
  </si>
  <si>
    <t>Рыба  или  Тефтели  рыбные   соус</t>
  </si>
  <si>
    <t>№  174</t>
  </si>
  <si>
    <t>Каша молочная рисовая</t>
  </si>
  <si>
    <t>№  382</t>
  </si>
  <si>
    <t>Какао с молоком</t>
  </si>
  <si>
    <t>250/10г</t>
  </si>
  <si>
    <t>№  294</t>
  </si>
  <si>
    <t>№  45</t>
  </si>
  <si>
    <t>Салат  овощной ( св. капуста )</t>
  </si>
  <si>
    <t>№ 376</t>
  </si>
  <si>
    <t xml:space="preserve">№   290  </t>
  </si>
  <si>
    <t>№ 352</t>
  </si>
  <si>
    <t>Кисель   ф-вый</t>
  </si>
  <si>
    <t>стр.  175</t>
  </si>
  <si>
    <t xml:space="preserve">Гречка отварная  </t>
  </si>
  <si>
    <t>Салат  овощной ( свекольный )</t>
  </si>
  <si>
    <t>№ 52</t>
  </si>
  <si>
    <t xml:space="preserve">№  344  </t>
  </si>
  <si>
    <t>Компот фруктовый</t>
  </si>
  <si>
    <t>Тефтели   в соусе</t>
  </si>
  <si>
    <t>20/30г</t>
  </si>
  <si>
    <t>№  181</t>
  </si>
  <si>
    <t>Каша  молочная  манная</t>
  </si>
  <si>
    <t>Горячий бутерброд  сыр / хлеб</t>
  </si>
  <si>
    <t>110г</t>
  </si>
  <si>
    <t>№  268</t>
  </si>
  <si>
    <t>Биточки   мясные  /  соус</t>
  </si>
  <si>
    <t>Салат  витаминный</t>
  </si>
  <si>
    <t xml:space="preserve">Суп картоф с крупой / макар  мясо/к / б </t>
  </si>
  <si>
    <t>75г</t>
  </si>
  <si>
    <t>стр  77</t>
  </si>
  <si>
    <t>стр  112</t>
  </si>
  <si>
    <t>или  Котлеты  рыбные  / соус</t>
  </si>
  <si>
    <t>№ 291</t>
  </si>
  <si>
    <t>Салат  овощной  св капуста</t>
  </si>
  <si>
    <t>Птица тушенная  в соусе</t>
  </si>
  <si>
    <t>Пюре картофельное  / соус</t>
  </si>
  <si>
    <t xml:space="preserve">Кондитерское  из - я </t>
  </si>
  <si>
    <t>им Кугультинова Д.Н.</t>
  </si>
  <si>
    <t>Бюрнаева Д.И.</t>
  </si>
  <si>
    <t>Директор   МБОУ " СОШ №  17 "</t>
  </si>
  <si>
    <t>Каткаев В.В.</t>
  </si>
  <si>
    <t xml:space="preserve">    Каткаев В.В.</t>
  </si>
  <si>
    <t>10.01.2025г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</si>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</sst>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name val="Arial Cyr"/>
      <family val="2"/>
      <charset val="204"/>
    </font>
    <font>
      <sz val="7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name val="Arial Cyr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name val="Arial Cyr"/>
      <charset val="204"/>
    </font>
    <font>
      <b/>
      <sz val="9"/>
      <color rgb="FF000000"/>
      <name val="Calibri"/>
      <family val="2"/>
      <charset val="204"/>
    </font>
    <font>
      <sz val="12"/>
      <name val="Arial Cyr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vertical="center" wrapText="1"/>
    </xf>
    <xf numFmtId="2" fontId="10" fillId="3" borderId="3" xfId="0" applyNumberFormat="1" applyFont="1" applyFill="1" applyBorder="1" applyAlignment="1">
      <alignment vertical="center" wrapText="1"/>
    </xf>
    <xf numFmtId="2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2" fontId="13" fillId="3" borderId="3" xfId="0" applyNumberFormat="1" applyFont="1" applyFill="1" applyBorder="1" applyAlignment="1">
      <alignment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3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0" fontId="0" fillId="0" borderId="3" xfId="0" applyBorder="1"/>
    <xf numFmtId="0" fontId="6" fillId="4" borderId="3" xfId="0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1" fillId="0" borderId="3" xfId="0" applyFont="1" applyBorder="1"/>
    <xf numFmtId="2" fontId="0" fillId="0" borderId="3" xfId="0" applyNumberFormat="1" applyBorder="1"/>
    <xf numFmtId="2" fontId="11" fillId="0" borderId="3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3" fillId="0" borderId="0" xfId="0" applyNumberFormat="1" applyFont="1" applyAlignment="1">
      <alignment vertical="center"/>
    </xf>
    <xf numFmtId="2" fontId="16" fillId="0" borderId="0" xfId="0" applyNumberFormat="1" applyFont="1" applyBorder="1"/>
    <xf numFmtId="0" fontId="4" fillId="0" borderId="3" xfId="0" applyFont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/>
    <xf numFmtId="0" fontId="17" fillId="0" borderId="7" xfId="0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2" fontId="18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9" fillId="0" borderId="3" xfId="0" applyFont="1" applyBorder="1"/>
    <xf numFmtId="2" fontId="9" fillId="0" borderId="3" xfId="0" applyNumberFormat="1" applyFont="1" applyBorder="1" applyAlignment="1">
      <alignment horizontal="center" vertical="center"/>
    </xf>
    <xf numFmtId="2" fontId="21" fillId="0" borderId="7" xfId="0" applyNumberFormat="1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6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/>
    </xf>
    <xf numFmtId="0" fontId="27" fillId="0" borderId="3" xfId="0" applyFont="1" applyBorder="1"/>
    <xf numFmtId="0" fontId="1" fillId="0" borderId="4" xfId="0" applyFont="1" applyBorder="1" applyAlignment="1">
      <alignment vertical="top" wrapText="1"/>
    </xf>
    <xf numFmtId="0" fontId="24" fillId="0" borderId="0" xfId="0" applyFont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9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6" fillId="4" borderId="3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29" fillId="4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0" fillId="0" borderId="7" xfId="0" applyBorder="1"/>
    <xf numFmtId="0" fontId="4" fillId="2" borderId="3" xfId="0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5" fillId="0" borderId="0" xfId="0" applyFont="1"/>
    <xf numFmtId="0" fontId="0" fillId="0" borderId="0" xfId="0" applyBorder="1"/>
    <xf numFmtId="2" fontId="9" fillId="0" borderId="0" xfId="0" applyNumberFormat="1" applyFont="1" applyBorder="1" applyAlignment="1">
      <alignment horizontal="center"/>
    </xf>
    <xf numFmtId="2" fontId="6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2" fontId="15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tabSelected="1" topLeftCell="A103" zoomScaleNormal="100" workbookViewId="0">
      <selection activeCell="K65" sqref="K65"/>
    </sheetView>
  </sheetViews>
  <sheetFormatPr defaultRowHeight="15" x14ac:dyDescent="0.25"/>
  <cols>
    <col min="1" max="1" width="9.28515625" customWidth="1"/>
    <col min="2" max="2" width="6.28515625" style="128" customWidth="1"/>
    <col min="3" max="3" width="29.140625" customWidth="1"/>
    <col min="4" max="4" width="7.7109375" customWidth="1"/>
    <col min="5" max="5" width="9.140625" style="39"/>
    <col min="10" max="10" width="6.85546875" customWidth="1"/>
    <col min="11" max="11" width="27.42578125" customWidth="1"/>
    <col min="14" max="14" width="27.42578125" customWidth="1"/>
  </cols>
  <sheetData>
    <row r="1" spans="1:9" ht="12" customHeight="1" x14ac:dyDescent="0.25">
      <c r="A1" s="1"/>
      <c r="B1" s="127"/>
      <c r="C1" s="3"/>
      <c r="D1" s="101" t="s">
        <v>43</v>
      </c>
      <c r="E1" s="72"/>
      <c r="F1" s="1"/>
      <c r="G1" s="1" t="s">
        <v>96</v>
      </c>
      <c r="H1" s="3"/>
      <c r="I1" s="3"/>
    </row>
    <row r="2" spans="1:9" ht="12" customHeight="1" x14ac:dyDescent="0.25">
      <c r="A2" s="1"/>
      <c r="B2" s="127"/>
      <c r="C2" s="153" t="s">
        <v>46</v>
      </c>
      <c r="D2" s="102"/>
      <c r="E2" s="102"/>
      <c r="F2" s="103"/>
      <c r="G2" s="103"/>
      <c r="H2" s="153" t="s">
        <v>47</v>
      </c>
      <c r="I2" s="103"/>
    </row>
    <row r="3" spans="1:9" ht="12" customHeight="1" x14ac:dyDescent="0.25">
      <c r="A3" s="1"/>
      <c r="B3" s="127"/>
      <c r="C3" s="154" t="s">
        <v>93</v>
      </c>
      <c r="D3" s="102"/>
      <c r="E3" s="102"/>
      <c r="F3" s="103"/>
      <c r="G3" s="103"/>
      <c r="H3" s="103"/>
      <c r="I3" s="103"/>
    </row>
    <row r="4" spans="1:9" ht="12" customHeight="1" x14ac:dyDescent="0.25">
      <c r="A4" s="1"/>
      <c r="B4" s="127"/>
      <c r="C4" s="154" t="s">
        <v>91</v>
      </c>
      <c r="D4" s="102"/>
      <c r="E4" s="103"/>
      <c r="F4" s="104"/>
      <c r="G4" s="152" t="s">
        <v>92</v>
      </c>
      <c r="I4" s="120"/>
    </row>
    <row r="5" spans="1:9" ht="12" customHeight="1" x14ac:dyDescent="0.25">
      <c r="A5" s="1"/>
      <c r="B5" s="127"/>
      <c r="C5" s="155" t="s">
        <v>95</v>
      </c>
      <c r="D5" s="103"/>
      <c r="E5" s="102"/>
      <c r="F5" s="103"/>
      <c r="G5" s="103"/>
      <c r="H5" s="103"/>
      <c r="I5" s="103"/>
    </row>
    <row r="6" spans="1:9" ht="12" customHeight="1" x14ac:dyDescent="0.25"/>
    <row r="7" spans="1:9" ht="12" customHeight="1" x14ac:dyDescent="0.25">
      <c r="A7" s="162" t="s">
        <v>34</v>
      </c>
      <c r="B7" s="90"/>
      <c r="C7" s="164" t="s">
        <v>20</v>
      </c>
      <c r="D7" s="166" t="s">
        <v>35</v>
      </c>
      <c r="E7" s="56" t="s">
        <v>10</v>
      </c>
      <c r="F7" s="168" t="s">
        <v>17</v>
      </c>
      <c r="G7" s="169"/>
      <c r="H7" s="169"/>
      <c r="I7" s="170"/>
    </row>
    <row r="8" spans="1:9" ht="12" customHeight="1" x14ac:dyDescent="0.25">
      <c r="A8" s="163"/>
      <c r="B8" s="91"/>
      <c r="C8" s="165"/>
      <c r="D8" s="167"/>
      <c r="E8" s="17" t="s">
        <v>11</v>
      </c>
      <c r="F8" s="18" t="s">
        <v>18</v>
      </c>
      <c r="G8" s="115" t="s">
        <v>19</v>
      </c>
      <c r="H8" s="113" t="s">
        <v>21</v>
      </c>
      <c r="I8" s="48" t="s">
        <v>22</v>
      </c>
    </row>
    <row r="9" spans="1:9" ht="12" customHeight="1" x14ac:dyDescent="0.25">
      <c r="A9" s="63"/>
      <c r="B9" s="91"/>
      <c r="C9" s="34"/>
      <c r="D9" s="32"/>
      <c r="E9" s="36"/>
      <c r="F9" s="9"/>
      <c r="G9" s="34"/>
      <c r="H9" s="34"/>
      <c r="I9" s="34"/>
    </row>
    <row r="10" spans="1:9" ht="12" customHeight="1" x14ac:dyDescent="0.25">
      <c r="A10" s="41"/>
      <c r="B10" s="125"/>
      <c r="C10" s="20" t="s">
        <v>36</v>
      </c>
      <c r="D10" s="23"/>
      <c r="E10" s="37"/>
      <c r="F10" s="25"/>
      <c r="G10" s="8"/>
      <c r="H10" s="8"/>
      <c r="I10" s="8"/>
    </row>
    <row r="11" spans="1:9" ht="12" customHeight="1" x14ac:dyDescent="0.25">
      <c r="A11" s="42"/>
      <c r="B11" s="126"/>
      <c r="C11" s="28" t="s">
        <v>13</v>
      </c>
      <c r="D11" s="7"/>
      <c r="E11" s="13"/>
      <c r="F11" s="15"/>
      <c r="G11" s="5"/>
      <c r="H11" s="5"/>
      <c r="I11" s="5"/>
    </row>
    <row r="12" spans="1:9" ht="12" customHeight="1" x14ac:dyDescent="0.25">
      <c r="A12" s="121" t="s">
        <v>54</v>
      </c>
      <c r="B12" s="129">
        <v>29.04</v>
      </c>
      <c r="C12" s="144" t="s">
        <v>55</v>
      </c>
      <c r="D12" s="99" t="s">
        <v>58</v>
      </c>
      <c r="E12" s="92">
        <v>47.33</v>
      </c>
      <c r="F12" s="122">
        <v>6</v>
      </c>
      <c r="G12" s="96">
        <v>11.2</v>
      </c>
      <c r="H12" s="95">
        <v>56</v>
      </c>
      <c r="I12" s="95">
        <v>345</v>
      </c>
    </row>
    <row r="13" spans="1:9" ht="12" customHeight="1" x14ac:dyDescent="0.25">
      <c r="A13" s="44" t="s">
        <v>83</v>
      </c>
      <c r="B13" s="14">
        <v>15.72</v>
      </c>
      <c r="C13" s="64" t="s">
        <v>90</v>
      </c>
      <c r="D13" s="84" t="s">
        <v>82</v>
      </c>
      <c r="E13" s="116">
        <v>25.62</v>
      </c>
      <c r="F13" s="111">
        <v>8</v>
      </c>
      <c r="G13" s="111">
        <v>5.3</v>
      </c>
      <c r="H13" s="111">
        <v>53.7</v>
      </c>
      <c r="I13" s="111">
        <v>294</v>
      </c>
    </row>
    <row r="14" spans="1:9" ht="12" customHeight="1" x14ac:dyDescent="0.25">
      <c r="A14" s="121" t="s">
        <v>56</v>
      </c>
      <c r="B14" s="50">
        <v>13.5</v>
      </c>
      <c r="C14" s="79" t="s">
        <v>57</v>
      </c>
      <c r="D14" s="99" t="s">
        <v>1</v>
      </c>
      <c r="E14" s="86">
        <v>22.01</v>
      </c>
      <c r="F14" s="122">
        <v>3.8</v>
      </c>
      <c r="G14" s="96">
        <v>3.2</v>
      </c>
      <c r="H14" s="96">
        <v>26.7</v>
      </c>
      <c r="I14" s="96">
        <v>150.80000000000001</v>
      </c>
    </row>
    <row r="15" spans="1:9" ht="12" customHeight="1" x14ac:dyDescent="0.25">
      <c r="A15" s="44"/>
      <c r="B15" s="14">
        <f>70*0.03</f>
        <v>2.1</v>
      </c>
      <c r="C15" s="65" t="s">
        <v>24</v>
      </c>
      <c r="D15" s="11" t="s">
        <v>0</v>
      </c>
      <c r="E15" s="86">
        <f>B15*1.2</f>
        <v>2.52</v>
      </c>
      <c r="F15" s="26">
        <v>2.2799999999999998</v>
      </c>
      <c r="G15" s="11">
        <v>0.45</v>
      </c>
      <c r="H15" s="11">
        <v>13.2</v>
      </c>
      <c r="I15" s="11">
        <v>70.2</v>
      </c>
    </row>
    <row r="16" spans="1:9" ht="12" customHeight="1" x14ac:dyDescent="0.25">
      <c r="A16" s="51"/>
      <c r="B16" s="14">
        <f>70*0.03</f>
        <v>2.1</v>
      </c>
      <c r="C16" s="65" t="s">
        <v>25</v>
      </c>
      <c r="D16" s="11" t="s">
        <v>0</v>
      </c>
      <c r="E16" s="86">
        <f>B16*1.2</f>
        <v>2.52</v>
      </c>
      <c r="F16" s="12">
        <v>2.04</v>
      </c>
      <c r="G16" s="14">
        <v>0.34</v>
      </c>
      <c r="H16" s="14">
        <v>14.7</v>
      </c>
      <c r="I16" s="14">
        <v>68.47</v>
      </c>
    </row>
    <row r="17" spans="1:9" ht="12" customHeight="1" x14ac:dyDescent="0.25">
      <c r="A17" s="51"/>
      <c r="B17" s="94"/>
      <c r="C17" s="65"/>
      <c r="D17" s="11"/>
      <c r="E17" s="75"/>
      <c r="F17" s="26"/>
      <c r="G17" s="11"/>
      <c r="H17" s="11"/>
      <c r="I17" s="11"/>
    </row>
    <row r="18" spans="1:9" ht="12" customHeight="1" x14ac:dyDescent="0.25">
      <c r="A18" s="88"/>
      <c r="B18" s="14"/>
      <c r="C18" s="65"/>
      <c r="D18" s="11"/>
      <c r="E18" s="75"/>
      <c r="F18" s="12"/>
      <c r="G18" s="14"/>
      <c r="H18" s="14"/>
      <c r="I18" s="14"/>
    </row>
    <row r="19" spans="1:9" ht="12" customHeight="1" x14ac:dyDescent="0.25">
      <c r="A19" s="53"/>
      <c r="B19" s="75">
        <f>SUM(B12:B18)</f>
        <v>62.46</v>
      </c>
      <c r="C19" s="54" t="s">
        <v>14</v>
      </c>
      <c r="D19" s="10"/>
      <c r="E19" s="71">
        <f>SUM(E12:E18)</f>
        <v>100</v>
      </c>
      <c r="F19" s="59">
        <f t="shared" ref="F19:I19" si="0">SUM(F12:F18)</f>
        <v>22.12</v>
      </c>
      <c r="G19" s="59">
        <f t="shared" si="0"/>
        <v>20.49</v>
      </c>
      <c r="H19" s="59">
        <f t="shared" si="0"/>
        <v>164.29999999999998</v>
      </c>
      <c r="I19" s="106">
        <f t="shared" si="0"/>
        <v>928.47</v>
      </c>
    </row>
    <row r="20" spans="1:9" ht="12" customHeight="1" x14ac:dyDescent="0.25">
      <c r="A20" s="53"/>
      <c r="B20" s="130"/>
      <c r="C20" s="19" t="s">
        <v>28</v>
      </c>
      <c r="D20" s="10"/>
      <c r="E20" s="69"/>
      <c r="F20" s="53"/>
      <c r="G20" s="53"/>
      <c r="H20" s="53"/>
      <c r="I20" s="53"/>
    </row>
    <row r="21" spans="1:9" ht="12" customHeight="1" x14ac:dyDescent="0.25">
      <c r="A21" s="53"/>
      <c r="B21" s="75"/>
      <c r="C21" s="6" t="s">
        <v>13</v>
      </c>
      <c r="D21" s="10"/>
      <c r="E21" s="69"/>
      <c r="F21" s="53"/>
      <c r="G21" s="53"/>
      <c r="H21" s="53"/>
      <c r="I21" s="53"/>
    </row>
    <row r="22" spans="1:9" ht="12" customHeight="1" x14ac:dyDescent="0.25">
      <c r="A22" s="59" t="s">
        <v>59</v>
      </c>
      <c r="B22" s="75">
        <v>41.4</v>
      </c>
      <c r="C22" s="64" t="s">
        <v>45</v>
      </c>
      <c r="D22" s="107" t="s">
        <v>77</v>
      </c>
      <c r="E22" s="117">
        <v>67.48</v>
      </c>
      <c r="F22" s="33">
        <v>9.16</v>
      </c>
      <c r="G22" s="33">
        <v>10.88</v>
      </c>
      <c r="H22" s="33">
        <v>2.72</v>
      </c>
      <c r="I22" s="33">
        <v>190.4</v>
      </c>
    </row>
    <row r="23" spans="1:9" ht="12" customHeight="1" x14ac:dyDescent="0.25">
      <c r="A23" s="44" t="s">
        <v>32</v>
      </c>
      <c r="B23" s="49">
        <v>10.69</v>
      </c>
      <c r="C23" s="81" t="s">
        <v>48</v>
      </c>
      <c r="D23" s="108" t="s">
        <v>3</v>
      </c>
      <c r="E23" s="86">
        <v>17.43</v>
      </c>
      <c r="F23" s="14">
        <v>8.77</v>
      </c>
      <c r="G23" s="11">
        <v>9.35</v>
      </c>
      <c r="H23" s="11">
        <v>57.93</v>
      </c>
      <c r="I23" s="11">
        <v>236.51</v>
      </c>
    </row>
    <row r="24" spans="1:9" ht="12" customHeight="1" x14ac:dyDescent="0.25">
      <c r="A24" s="60" t="s">
        <v>60</v>
      </c>
      <c r="B24" s="131">
        <v>4.47</v>
      </c>
      <c r="C24" s="64" t="s">
        <v>61</v>
      </c>
      <c r="D24" s="107" t="s">
        <v>2</v>
      </c>
      <c r="E24" s="86">
        <v>7.28</v>
      </c>
      <c r="F24" s="59">
        <v>0.59</v>
      </c>
      <c r="G24" s="59">
        <v>3.69</v>
      </c>
      <c r="H24" s="59">
        <v>2.2400000000000002</v>
      </c>
      <c r="I24" s="59">
        <v>44.52</v>
      </c>
    </row>
    <row r="25" spans="1:9" ht="12" customHeight="1" x14ac:dyDescent="0.25">
      <c r="A25" s="43" t="s">
        <v>62</v>
      </c>
      <c r="B25" s="49">
        <v>1.7</v>
      </c>
      <c r="C25" s="65" t="s">
        <v>29</v>
      </c>
      <c r="D25" s="107" t="s">
        <v>1</v>
      </c>
      <c r="E25" s="86">
        <v>2.77</v>
      </c>
      <c r="F25" s="40">
        <v>0.04</v>
      </c>
      <c r="G25" s="40">
        <v>0</v>
      </c>
      <c r="H25" s="40">
        <v>24.76</v>
      </c>
      <c r="I25" s="40">
        <v>94.2</v>
      </c>
    </row>
    <row r="26" spans="1:9" ht="12" customHeight="1" x14ac:dyDescent="0.25">
      <c r="A26" s="43"/>
      <c r="B26" s="14">
        <f>70*0.03</f>
        <v>2.1</v>
      </c>
      <c r="C26" s="65" t="s">
        <v>24</v>
      </c>
      <c r="D26" s="11" t="s">
        <v>0</v>
      </c>
      <c r="E26" s="86">
        <f>B26*1.2</f>
        <v>2.52</v>
      </c>
      <c r="F26" s="26">
        <v>2.2799999999999998</v>
      </c>
      <c r="G26" s="11">
        <v>0.45</v>
      </c>
      <c r="H26" s="11">
        <v>13.2</v>
      </c>
      <c r="I26" s="11">
        <v>70.2</v>
      </c>
    </row>
    <row r="27" spans="1:9" ht="12" customHeight="1" x14ac:dyDescent="0.25">
      <c r="A27" s="43"/>
      <c r="B27" s="14">
        <f>70*0.03</f>
        <v>2.1</v>
      </c>
      <c r="C27" s="65" t="s">
        <v>25</v>
      </c>
      <c r="D27" s="11" t="s">
        <v>0</v>
      </c>
      <c r="E27" s="86">
        <f>B27*1.2</f>
        <v>2.52</v>
      </c>
      <c r="F27" s="12">
        <v>2.04</v>
      </c>
      <c r="G27" s="14">
        <v>0.34</v>
      </c>
      <c r="H27" s="14">
        <v>14.7</v>
      </c>
      <c r="I27" s="14">
        <v>68.47</v>
      </c>
    </row>
    <row r="28" spans="1:9" ht="12" customHeight="1" x14ac:dyDescent="0.25">
      <c r="A28" s="53"/>
      <c r="B28" s="75"/>
      <c r="C28" s="53"/>
      <c r="D28" s="10"/>
      <c r="E28" s="69"/>
      <c r="F28" s="68"/>
      <c r="G28" s="68"/>
      <c r="H28" s="68"/>
      <c r="I28" s="68"/>
    </row>
    <row r="29" spans="1:9" ht="12" customHeight="1" x14ac:dyDescent="0.25">
      <c r="A29" s="53"/>
      <c r="B29" s="75">
        <f>SUM(B22:B28)</f>
        <v>62.46</v>
      </c>
      <c r="C29" s="54" t="s">
        <v>14</v>
      </c>
      <c r="D29" s="10"/>
      <c r="E29" s="71">
        <f>SUM(E22:E28)</f>
        <v>99.999999999999986</v>
      </c>
      <c r="F29" s="105">
        <f t="shared" ref="F29:I29" si="1">SUM(F22:F28)</f>
        <v>22.88</v>
      </c>
      <c r="G29" s="105">
        <f t="shared" si="1"/>
        <v>24.71</v>
      </c>
      <c r="H29" s="105">
        <f t="shared" si="1"/>
        <v>115.55000000000001</v>
      </c>
      <c r="I29" s="105">
        <f t="shared" si="1"/>
        <v>704.30000000000007</v>
      </c>
    </row>
    <row r="30" spans="1:9" ht="12" customHeight="1" x14ac:dyDescent="0.25">
      <c r="A30" s="53"/>
      <c r="B30" s="132"/>
      <c r="C30" s="30" t="s">
        <v>4</v>
      </c>
      <c r="D30" s="10"/>
      <c r="E30" s="69"/>
      <c r="F30" s="68"/>
      <c r="G30" s="68"/>
      <c r="H30" s="68"/>
      <c r="I30" s="68"/>
    </row>
    <row r="31" spans="1:9" ht="12" customHeight="1" x14ac:dyDescent="0.25">
      <c r="A31" s="53"/>
      <c r="B31" s="132"/>
      <c r="C31" s="28" t="s">
        <v>13</v>
      </c>
      <c r="D31" s="10"/>
      <c r="E31" s="69"/>
      <c r="F31" s="68"/>
      <c r="G31" s="68"/>
      <c r="H31" s="68"/>
      <c r="I31" s="68"/>
    </row>
    <row r="32" spans="1:9" ht="12" customHeight="1" x14ac:dyDescent="0.25">
      <c r="A32" s="43" t="s">
        <v>31</v>
      </c>
      <c r="B32" s="49">
        <v>28.5</v>
      </c>
      <c r="C32" s="110" t="s">
        <v>81</v>
      </c>
      <c r="D32" s="82" t="s">
        <v>23</v>
      </c>
      <c r="E32" s="86">
        <v>46.45</v>
      </c>
      <c r="F32" s="22">
        <v>7.29</v>
      </c>
      <c r="G32" s="22">
        <v>12.7</v>
      </c>
      <c r="H32" s="22">
        <v>16.989999999999998</v>
      </c>
      <c r="I32" s="22">
        <v>158.80000000000001</v>
      </c>
    </row>
    <row r="33" spans="1:20" ht="12" customHeight="1" x14ac:dyDescent="0.25">
      <c r="A33" s="44"/>
      <c r="B33" s="49"/>
      <c r="C33" s="81" t="s">
        <v>51</v>
      </c>
      <c r="D33" s="82" t="s">
        <v>49</v>
      </c>
      <c r="E33" s="86"/>
      <c r="F33" s="89">
        <v>0.04</v>
      </c>
      <c r="G33" s="89">
        <v>0</v>
      </c>
      <c r="H33" s="89">
        <v>9.8000000000000007</v>
      </c>
      <c r="I33" s="89">
        <v>47</v>
      </c>
    </row>
    <row r="34" spans="1:20" ht="12" customHeight="1" x14ac:dyDescent="0.25">
      <c r="A34" s="44" t="s">
        <v>83</v>
      </c>
      <c r="B34" s="14">
        <v>16.41</v>
      </c>
      <c r="C34" s="64" t="s">
        <v>50</v>
      </c>
      <c r="D34" s="84" t="s">
        <v>82</v>
      </c>
      <c r="E34" s="116">
        <v>26.75</v>
      </c>
      <c r="F34" s="111">
        <v>8</v>
      </c>
      <c r="G34" s="111">
        <v>5.3</v>
      </c>
      <c r="H34" s="111">
        <v>53.7</v>
      </c>
      <c r="I34" s="111">
        <v>294</v>
      </c>
    </row>
    <row r="35" spans="1:20" ht="12" customHeight="1" x14ac:dyDescent="0.25">
      <c r="A35" s="44" t="s">
        <v>38</v>
      </c>
      <c r="B35" s="14">
        <v>13.35</v>
      </c>
      <c r="C35" s="64" t="s">
        <v>39</v>
      </c>
      <c r="D35" s="84" t="s">
        <v>1</v>
      </c>
      <c r="E35" s="86">
        <v>21.76</v>
      </c>
      <c r="F35" s="22">
        <v>3.52</v>
      </c>
      <c r="G35" s="22">
        <v>3.72</v>
      </c>
      <c r="H35" s="22">
        <v>25.49</v>
      </c>
      <c r="I35" s="22">
        <v>145.19999999999999</v>
      </c>
    </row>
    <row r="36" spans="1:20" ht="12" customHeight="1" x14ac:dyDescent="0.25">
      <c r="A36" s="93"/>
      <c r="B36" s="14">
        <f>70*0.03</f>
        <v>2.1</v>
      </c>
      <c r="C36" s="65" t="s">
        <v>24</v>
      </c>
      <c r="D36" s="11" t="s">
        <v>0</v>
      </c>
      <c r="E36" s="86">
        <f>B36*1.2</f>
        <v>2.52</v>
      </c>
      <c r="F36" s="26">
        <v>2.2799999999999998</v>
      </c>
      <c r="G36" s="11">
        <v>0.45</v>
      </c>
      <c r="H36" s="11">
        <v>13.2</v>
      </c>
      <c r="I36" s="11">
        <v>70.2</v>
      </c>
    </row>
    <row r="37" spans="1:20" ht="12" customHeight="1" x14ac:dyDescent="0.25">
      <c r="A37" s="93"/>
      <c r="B37" s="14">
        <f>70*0.03</f>
        <v>2.1</v>
      </c>
      <c r="C37" s="65" t="s">
        <v>25</v>
      </c>
      <c r="D37" s="11" t="s">
        <v>0</v>
      </c>
      <c r="E37" s="86">
        <f>B37*1.2</f>
        <v>2.52</v>
      </c>
      <c r="F37" s="12">
        <v>2.04</v>
      </c>
      <c r="G37" s="14">
        <v>0.34</v>
      </c>
      <c r="H37" s="14">
        <v>14.7</v>
      </c>
      <c r="I37" s="14">
        <v>68.47</v>
      </c>
    </row>
    <row r="38" spans="1:20" s="61" customFormat="1" ht="12" customHeight="1" x14ac:dyDescent="0.25">
      <c r="A38" s="53"/>
      <c r="B38" s="75"/>
      <c r="C38" s="53"/>
      <c r="D38" s="10"/>
      <c r="E38" s="76"/>
      <c r="F38" s="68"/>
      <c r="G38" s="68"/>
      <c r="H38" s="68"/>
      <c r="I38" s="68"/>
      <c r="J38"/>
      <c r="K38"/>
      <c r="L38"/>
      <c r="M38"/>
      <c r="N38"/>
      <c r="O38"/>
      <c r="P38"/>
      <c r="Q38"/>
      <c r="R38"/>
      <c r="S38"/>
      <c r="T38"/>
    </row>
    <row r="39" spans="1:20" s="61" customFormat="1" ht="12" customHeight="1" x14ac:dyDescent="0.25">
      <c r="A39" s="53"/>
      <c r="B39" s="75">
        <f>SUM(B32:B38)</f>
        <v>62.46</v>
      </c>
      <c r="C39" s="54" t="s">
        <v>14</v>
      </c>
      <c r="D39" s="10"/>
      <c r="E39" s="71">
        <f>SUM(E32:E38)</f>
        <v>100</v>
      </c>
      <c r="F39" s="66">
        <f t="shared" ref="F39:I39" si="2">SUM(F32:F38)</f>
        <v>23.17</v>
      </c>
      <c r="G39" s="66">
        <f t="shared" si="2"/>
        <v>22.509999999999998</v>
      </c>
      <c r="H39" s="66">
        <f t="shared" si="2"/>
        <v>133.88</v>
      </c>
      <c r="I39" s="67">
        <f t="shared" si="2"/>
        <v>783.67000000000007</v>
      </c>
      <c r="J39"/>
      <c r="K39"/>
      <c r="L39"/>
      <c r="M39"/>
      <c r="N39"/>
      <c r="O39"/>
      <c r="P39"/>
      <c r="Q39"/>
      <c r="R39"/>
      <c r="S39"/>
      <c r="T39"/>
    </row>
    <row r="40" spans="1:20" ht="12" customHeight="1" x14ac:dyDescent="0.25">
      <c r="A40" s="53"/>
      <c r="B40" s="75"/>
      <c r="C40" s="21" t="s">
        <v>5</v>
      </c>
      <c r="D40" s="10"/>
      <c r="E40" s="69"/>
      <c r="F40" s="68"/>
      <c r="G40" s="68"/>
      <c r="H40" s="68"/>
      <c r="I40" s="68"/>
    </row>
    <row r="41" spans="1:20" ht="12" customHeight="1" x14ac:dyDescent="0.25">
      <c r="A41" s="53"/>
      <c r="B41" s="75"/>
      <c r="C41" s="6" t="s">
        <v>13</v>
      </c>
      <c r="D41" s="10"/>
      <c r="E41" s="69"/>
      <c r="F41" s="68"/>
      <c r="G41" s="68"/>
      <c r="H41" s="68"/>
      <c r="I41" s="68"/>
    </row>
    <row r="42" spans="1:20" ht="12" customHeight="1" x14ac:dyDescent="0.25">
      <c r="A42" s="44" t="s">
        <v>63</v>
      </c>
      <c r="B42" s="50">
        <v>39.409999999999997</v>
      </c>
      <c r="C42" s="123" t="s">
        <v>88</v>
      </c>
      <c r="D42" s="87" t="s">
        <v>77</v>
      </c>
      <c r="E42" s="80">
        <v>64.25</v>
      </c>
      <c r="F42" s="35">
        <v>13.4</v>
      </c>
      <c r="G42" s="35">
        <v>17.5</v>
      </c>
      <c r="H42" s="35">
        <v>34.700000000000003</v>
      </c>
      <c r="I42" s="35">
        <v>327.60000000000002</v>
      </c>
    </row>
    <row r="43" spans="1:20" ht="12" customHeight="1" x14ac:dyDescent="0.25">
      <c r="A43" s="121" t="s">
        <v>66</v>
      </c>
      <c r="B43" s="14">
        <v>8.8699999999999992</v>
      </c>
      <c r="C43" s="123" t="s">
        <v>67</v>
      </c>
      <c r="D43" s="136" t="s">
        <v>3</v>
      </c>
      <c r="E43" s="80">
        <v>14.45</v>
      </c>
      <c r="F43" s="137">
        <v>5.4</v>
      </c>
      <c r="G43" s="138">
        <v>4.2</v>
      </c>
      <c r="H43" s="138">
        <v>27.2</v>
      </c>
      <c r="I43" s="138">
        <v>198.95</v>
      </c>
    </row>
    <row r="44" spans="1:20" ht="12" customHeight="1" x14ac:dyDescent="0.25">
      <c r="A44" s="60" t="s">
        <v>60</v>
      </c>
      <c r="B44" s="131">
        <v>3.91</v>
      </c>
      <c r="C44" s="64" t="s">
        <v>61</v>
      </c>
      <c r="D44" s="107" t="s">
        <v>2</v>
      </c>
      <c r="E44" s="86">
        <v>6.37</v>
      </c>
      <c r="F44" s="59">
        <v>0.59</v>
      </c>
      <c r="G44" s="59">
        <v>0.69</v>
      </c>
      <c r="H44" s="59">
        <v>2.2400000000000002</v>
      </c>
      <c r="I44" s="59">
        <v>44.52</v>
      </c>
    </row>
    <row r="45" spans="1:20" ht="12" customHeight="1" x14ac:dyDescent="0.25">
      <c r="A45" s="43" t="s">
        <v>64</v>
      </c>
      <c r="B45" s="14">
        <v>6.07</v>
      </c>
      <c r="C45" s="123" t="s">
        <v>65</v>
      </c>
      <c r="D45" s="136" t="s">
        <v>1</v>
      </c>
      <c r="E45" s="86">
        <v>9.89</v>
      </c>
      <c r="F45" s="40">
        <v>0.2</v>
      </c>
      <c r="G45" s="40">
        <v>0</v>
      </c>
      <c r="H45" s="40">
        <v>31</v>
      </c>
      <c r="I45" s="40">
        <v>94.2</v>
      </c>
    </row>
    <row r="46" spans="1:20" ht="12" customHeight="1" x14ac:dyDescent="0.25">
      <c r="A46" s="53"/>
      <c r="B46" s="14">
        <f>70*0.03</f>
        <v>2.1</v>
      </c>
      <c r="C46" s="65" t="s">
        <v>24</v>
      </c>
      <c r="D46" s="11" t="s">
        <v>0</v>
      </c>
      <c r="E46" s="86">
        <f>B46*1.2</f>
        <v>2.52</v>
      </c>
      <c r="F46" s="26">
        <v>2.2799999999999998</v>
      </c>
      <c r="G46" s="11">
        <v>0.45</v>
      </c>
      <c r="H46" s="11">
        <v>13.2</v>
      </c>
      <c r="I46" s="11">
        <v>70.2</v>
      </c>
    </row>
    <row r="47" spans="1:20" ht="12" customHeight="1" x14ac:dyDescent="0.25">
      <c r="A47" s="43"/>
      <c r="B47" s="14">
        <f>70*0.03</f>
        <v>2.1</v>
      </c>
      <c r="C47" s="65" t="s">
        <v>25</v>
      </c>
      <c r="D47" s="11" t="s">
        <v>0</v>
      </c>
      <c r="E47" s="86">
        <f>B47*1.2</f>
        <v>2.52</v>
      </c>
      <c r="F47" s="12">
        <v>2.04</v>
      </c>
      <c r="G47" s="14">
        <v>0.34</v>
      </c>
      <c r="H47" s="14">
        <v>14.7</v>
      </c>
      <c r="I47" s="14">
        <v>68.47</v>
      </c>
    </row>
    <row r="48" spans="1:20" ht="12" customHeight="1" x14ac:dyDescent="0.25">
      <c r="A48" s="147"/>
      <c r="B48" s="39"/>
      <c r="C48" s="53"/>
      <c r="D48" s="53"/>
      <c r="E48"/>
      <c r="F48" s="53"/>
      <c r="G48" s="151"/>
      <c r="H48" s="53"/>
      <c r="I48" s="53"/>
      <c r="J48" s="150"/>
    </row>
    <row r="49" spans="1:9" ht="12" customHeight="1" x14ac:dyDescent="0.25">
      <c r="A49" s="53"/>
      <c r="B49" s="75">
        <f>SUM(B42:B48)</f>
        <v>62.46</v>
      </c>
      <c r="C49" s="54" t="s">
        <v>14</v>
      </c>
      <c r="D49" s="10"/>
      <c r="E49" s="71">
        <f>SUM(E42:E48)</f>
        <v>100</v>
      </c>
      <c r="F49" s="105">
        <f t="shared" ref="F49:I49" si="3">SUM(F42:F48)</f>
        <v>23.91</v>
      </c>
      <c r="G49" s="105">
        <f t="shared" si="3"/>
        <v>23.18</v>
      </c>
      <c r="H49" s="105">
        <f t="shared" si="3"/>
        <v>123.04</v>
      </c>
      <c r="I49" s="105">
        <f t="shared" si="3"/>
        <v>803.94</v>
      </c>
    </row>
    <row r="50" spans="1:9" ht="12" customHeight="1" x14ac:dyDescent="0.25">
      <c r="A50" s="53"/>
      <c r="B50" s="75"/>
      <c r="C50" s="20" t="s">
        <v>6</v>
      </c>
      <c r="D50" s="10"/>
      <c r="E50" s="69"/>
      <c r="F50" s="68"/>
      <c r="G50" s="68"/>
      <c r="H50" s="68"/>
      <c r="I50" s="68"/>
    </row>
    <row r="51" spans="1:9" ht="12" customHeight="1" x14ac:dyDescent="0.25">
      <c r="A51" s="53"/>
      <c r="B51" s="75"/>
      <c r="C51" s="6" t="s">
        <v>13</v>
      </c>
      <c r="D51" s="10"/>
      <c r="E51" s="69"/>
      <c r="F51" s="68"/>
      <c r="G51" s="68"/>
      <c r="H51" s="68"/>
      <c r="I51" s="68"/>
    </row>
    <row r="52" spans="1:9" ht="12" customHeight="1" x14ac:dyDescent="0.25">
      <c r="A52" s="121" t="s">
        <v>41</v>
      </c>
      <c r="B52" s="75">
        <v>37.299999999999997</v>
      </c>
      <c r="C52" s="79" t="s">
        <v>72</v>
      </c>
      <c r="D52" s="136" t="s">
        <v>77</v>
      </c>
      <c r="E52" s="117">
        <v>60.8</v>
      </c>
      <c r="F52" s="33">
        <v>12.16</v>
      </c>
      <c r="G52" s="33">
        <v>10.88</v>
      </c>
      <c r="H52" s="33">
        <v>22.72</v>
      </c>
      <c r="I52" s="33">
        <v>190.4</v>
      </c>
    </row>
    <row r="53" spans="1:9" ht="12" customHeight="1" x14ac:dyDescent="0.25">
      <c r="A53" s="44" t="s">
        <v>30</v>
      </c>
      <c r="B53" s="49">
        <v>15.3</v>
      </c>
      <c r="C53" s="81" t="s">
        <v>89</v>
      </c>
      <c r="D53" s="124" t="s">
        <v>3</v>
      </c>
      <c r="E53" s="80">
        <v>16.63</v>
      </c>
      <c r="F53" s="22">
        <v>3.06</v>
      </c>
      <c r="G53" s="22">
        <v>6.9</v>
      </c>
      <c r="H53" s="22">
        <v>20.45</v>
      </c>
      <c r="I53" s="22">
        <v>137.25</v>
      </c>
    </row>
    <row r="54" spans="1:9" ht="12" customHeight="1" x14ac:dyDescent="0.25">
      <c r="A54" s="44" t="s">
        <v>69</v>
      </c>
      <c r="B54" s="14">
        <v>4.13</v>
      </c>
      <c r="C54" s="64" t="s">
        <v>68</v>
      </c>
      <c r="D54" s="84" t="s">
        <v>2</v>
      </c>
      <c r="E54" s="85">
        <v>6.73</v>
      </c>
      <c r="F54" s="40">
        <v>2.7</v>
      </c>
      <c r="G54" s="40">
        <v>4.5999999999999996</v>
      </c>
      <c r="H54" s="40">
        <v>0.28000000000000003</v>
      </c>
      <c r="I54" s="40">
        <v>162.80000000000001</v>
      </c>
    </row>
    <row r="55" spans="1:9" ht="12" customHeight="1" x14ac:dyDescent="0.25">
      <c r="A55" s="139" t="s">
        <v>70</v>
      </c>
      <c r="B55" s="94">
        <v>6.62</v>
      </c>
      <c r="C55" s="79" t="s">
        <v>71</v>
      </c>
      <c r="D55" s="136" t="s">
        <v>1</v>
      </c>
      <c r="E55" s="86">
        <v>10.8</v>
      </c>
      <c r="F55" s="77">
        <v>0.2</v>
      </c>
      <c r="G55" s="78">
        <v>0</v>
      </c>
      <c r="H55" s="78">
        <v>26</v>
      </c>
      <c r="I55" s="78">
        <v>150.80000000000001</v>
      </c>
    </row>
    <row r="56" spans="1:9" ht="12" customHeight="1" x14ac:dyDescent="0.25">
      <c r="A56" s="118"/>
      <c r="B56" s="14">
        <f>70*0.03</f>
        <v>2.1</v>
      </c>
      <c r="C56" s="65" t="s">
        <v>24</v>
      </c>
      <c r="D56" s="11" t="s">
        <v>0</v>
      </c>
      <c r="E56" s="86">
        <f>B56*1.2</f>
        <v>2.52</v>
      </c>
      <c r="F56" s="26">
        <v>2.2799999999999998</v>
      </c>
      <c r="G56" s="11">
        <v>0.45</v>
      </c>
      <c r="H56" s="11">
        <v>13.2</v>
      </c>
      <c r="I56" s="11">
        <v>70.2</v>
      </c>
    </row>
    <row r="57" spans="1:9" ht="12" customHeight="1" x14ac:dyDescent="0.25">
      <c r="A57" s="118"/>
      <c r="B57" s="14">
        <f>70*0.03</f>
        <v>2.1</v>
      </c>
      <c r="C57" s="65" t="s">
        <v>25</v>
      </c>
      <c r="D57" s="11" t="s">
        <v>0</v>
      </c>
      <c r="E57" s="86">
        <f>B57*1.2</f>
        <v>2.52</v>
      </c>
      <c r="F57" s="12">
        <v>2.04</v>
      </c>
      <c r="G57" s="14">
        <v>0.34</v>
      </c>
      <c r="H57" s="14">
        <v>14.7</v>
      </c>
      <c r="I57" s="14">
        <v>68.47</v>
      </c>
    </row>
    <row r="58" spans="1:9" ht="12" customHeight="1" x14ac:dyDescent="0.25">
      <c r="A58" s="53"/>
      <c r="B58" s="75"/>
      <c r="C58" s="65"/>
      <c r="D58" s="24"/>
      <c r="E58" s="75"/>
      <c r="F58" s="14"/>
      <c r="G58" s="14"/>
      <c r="H58" s="14"/>
      <c r="I58" s="14"/>
    </row>
    <row r="59" spans="1:9" ht="12" customHeight="1" x14ac:dyDescent="0.25">
      <c r="A59" s="53"/>
      <c r="B59" s="75">
        <f>SUM(B52:B58)</f>
        <v>67.549999999999983</v>
      </c>
      <c r="C59" s="54" t="s">
        <v>14</v>
      </c>
      <c r="D59" s="10"/>
      <c r="E59" s="71">
        <f>SUM(E52:E58)</f>
        <v>99.999999999999986</v>
      </c>
      <c r="F59" s="70">
        <f t="shared" ref="F59:I59" si="4">SUM(F52:F58)</f>
        <v>22.44</v>
      </c>
      <c r="G59" s="70">
        <f t="shared" si="4"/>
        <v>23.17</v>
      </c>
      <c r="H59" s="70">
        <f t="shared" si="4"/>
        <v>97.350000000000009</v>
      </c>
      <c r="I59" s="71">
        <f t="shared" si="4"/>
        <v>779.92000000000007</v>
      </c>
    </row>
    <row r="60" spans="1:9" ht="12" customHeight="1" x14ac:dyDescent="0.25">
      <c r="A60" s="53"/>
      <c r="B60" s="75"/>
      <c r="C60" s="140">
        <f>E60/5</f>
        <v>100</v>
      </c>
      <c r="D60" s="10"/>
      <c r="E60" s="71">
        <f>E19+E29+E39+E49+E59</f>
        <v>500</v>
      </c>
      <c r="F60" s="70"/>
      <c r="G60" s="70"/>
      <c r="H60" s="70"/>
      <c r="I60" s="71"/>
    </row>
    <row r="61" spans="1:9" ht="12" customHeight="1" x14ac:dyDescent="0.25">
      <c r="A61" s="156"/>
      <c r="B61" s="157"/>
      <c r="C61" s="158"/>
      <c r="D61" s="159"/>
      <c r="E61" s="160"/>
      <c r="F61" s="161"/>
      <c r="G61" s="161"/>
      <c r="H61" s="161"/>
      <c r="I61" s="160"/>
    </row>
    <row r="62" spans="1:9" ht="12" customHeight="1" x14ac:dyDescent="0.25">
      <c r="A62" s="1"/>
      <c r="B62" s="127"/>
      <c r="C62" s="3"/>
      <c r="D62" s="101" t="s">
        <v>43</v>
      </c>
      <c r="E62" s="72" t="s">
        <v>97</v>
      </c>
      <c r="F62" s="1"/>
      <c r="G62" s="1" t="s">
        <v>96</v>
      </c>
      <c r="H62" s="3"/>
      <c r="I62" s="3"/>
    </row>
    <row r="63" spans="1:9" ht="12" customHeight="1" x14ac:dyDescent="0.25">
      <c r="A63" s="1"/>
      <c r="B63" s="127"/>
      <c r="C63" s="153" t="s">
        <v>46</v>
      </c>
      <c r="D63" s="102"/>
      <c r="E63" s="102"/>
      <c r="F63" s="103"/>
      <c r="G63" s="103"/>
      <c r="H63" s="153" t="s">
        <v>47</v>
      </c>
      <c r="I63" s="103"/>
    </row>
    <row r="64" spans="1:9" ht="12" customHeight="1" x14ac:dyDescent="0.25">
      <c r="A64" s="1"/>
      <c r="B64" s="127"/>
      <c r="C64" s="154" t="s">
        <v>93</v>
      </c>
      <c r="D64" s="102"/>
      <c r="E64" s="102"/>
      <c r="F64" s="103"/>
      <c r="G64" s="103"/>
      <c r="H64" s="103"/>
      <c r="I64" s="103"/>
    </row>
    <row r="65" spans="1:9" ht="12" customHeight="1" x14ac:dyDescent="0.25">
      <c r="A65" s="1"/>
      <c r="B65" s="127"/>
      <c r="C65" s="154" t="s">
        <v>91</v>
      </c>
      <c r="D65" s="102"/>
      <c r="E65" s="103"/>
      <c r="F65" s="104"/>
      <c r="G65" s="152" t="s">
        <v>92</v>
      </c>
      <c r="I65" s="120"/>
    </row>
    <row r="66" spans="1:9" ht="12" customHeight="1" x14ac:dyDescent="0.25">
      <c r="A66" s="4"/>
      <c r="B66" s="133"/>
      <c r="C66" s="155" t="s">
        <v>94</v>
      </c>
      <c r="D66" s="103"/>
      <c r="E66" s="102"/>
      <c r="F66" s="103"/>
      <c r="G66" s="103"/>
      <c r="H66" s="103"/>
      <c r="I66" s="103"/>
    </row>
    <row r="67" spans="1:9" ht="12" customHeight="1" x14ac:dyDescent="0.25">
      <c r="A67" s="4"/>
      <c r="B67" s="133"/>
      <c r="C67" s="58"/>
      <c r="D67" s="4"/>
      <c r="E67" s="73"/>
      <c r="F67" s="4"/>
      <c r="G67" s="2"/>
      <c r="H67" s="2"/>
      <c r="I67" s="57"/>
    </row>
    <row r="68" spans="1:9" ht="12" customHeight="1" x14ac:dyDescent="0.25">
      <c r="A68" s="162" t="s">
        <v>34</v>
      </c>
      <c r="B68" s="90"/>
      <c r="C68" s="164" t="s">
        <v>20</v>
      </c>
      <c r="D68" s="166" t="s">
        <v>35</v>
      </c>
      <c r="E68" s="56" t="s">
        <v>10</v>
      </c>
      <c r="F68" s="168" t="s">
        <v>17</v>
      </c>
      <c r="G68" s="169"/>
      <c r="H68" s="169"/>
      <c r="I68" s="170"/>
    </row>
    <row r="69" spans="1:9" ht="12" customHeight="1" x14ac:dyDescent="0.25">
      <c r="A69" s="163"/>
      <c r="B69" s="91"/>
      <c r="C69" s="165"/>
      <c r="D69" s="167"/>
      <c r="E69" s="17" t="s">
        <v>11</v>
      </c>
      <c r="F69" s="18" t="s">
        <v>18</v>
      </c>
      <c r="G69" s="115" t="s">
        <v>19</v>
      </c>
      <c r="H69" s="113" t="s">
        <v>21</v>
      </c>
      <c r="I69" s="48" t="s">
        <v>22</v>
      </c>
    </row>
    <row r="70" spans="1:9" ht="12" customHeight="1" x14ac:dyDescent="0.25">
      <c r="A70" s="63"/>
      <c r="B70" s="91"/>
      <c r="C70" s="34"/>
      <c r="D70" s="32"/>
      <c r="E70" s="36"/>
      <c r="F70" s="9"/>
      <c r="G70" s="34"/>
      <c r="H70" s="34"/>
      <c r="I70" s="34"/>
    </row>
    <row r="71" spans="1:9" ht="12" customHeight="1" x14ac:dyDescent="0.25">
      <c r="A71" s="41"/>
      <c r="B71" s="125"/>
      <c r="C71" s="20" t="s">
        <v>12</v>
      </c>
      <c r="D71" s="23"/>
      <c r="E71" s="37"/>
      <c r="F71" s="25"/>
      <c r="G71" s="8"/>
      <c r="H71" s="8"/>
      <c r="I71" s="8"/>
    </row>
    <row r="72" spans="1:9" ht="12" customHeight="1" x14ac:dyDescent="0.25">
      <c r="A72" s="42"/>
      <c r="B72" s="126"/>
      <c r="C72" s="28" t="s">
        <v>13</v>
      </c>
      <c r="D72" s="7"/>
      <c r="E72" s="13"/>
      <c r="F72" s="15"/>
      <c r="G72" s="5"/>
      <c r="H72" s="5"/>
      <c r="I72" s="5"/>
    </row>
    <row r="73" spans="1:9" ht="12" customHeight="1" x14ac:dyDescent="0.25">
      <c r="A73" s="142" t="s">
        <v>74</v>
      </c>
      <c r="B73" s="49">
        <v>25.85</v>
      </c>
      <c r="C73" s="123" t="s">
        <v>75</v>
      </c>
      <c r="D73" s="109" t="s">
        <v>58</v>
      </c>
      <c r="E73" s="80">
        <v>47.03</v>
      </c>
      <c r="F73" s="97">
        <v>6.52</v>
      </c>
      <c r="G73" s="98">
        <v>12.07</v>
      </c>
      <c r="H73" s="97">
        <v>35.46</v>
      </c>
      <c r="I73" s="97">
        <v>217</v>
      </c>
    </row>
    <row r="74" spans="1:9" ht="12" customHeight="1" x14ac:dyDescent="0.25">
      <c r="A74" s="100"/>
      <c r="B74" s="134">
        <v>15</v>
      </c>
      <c r="C74" s="64" t="s">
        <v>76</v>
      </c>
      <c r="D74" s="109" t="s">
        <v>73</v>
      </c>
      <c r="E74" s="86">
        <v>25.92</v>
      </c>
      <c r="F74" s="89">
        <v>6.75</v>
      </c>
      <c r="G74" s="40">
        <v>6.45</v>
      </c>
      <c r="H74" s="40">
        <v>37.5</v>
      </c>
      <c r="I74" s="40">
        <v>198</v>
      </c>
    </row>
    <row r="75" spans="1:9" ht="12" customHeight="1" x14ac:dyDescent="0.25">
      <c r="A75" s="121" t="s">
        <v>56</v>
      </c>
      <c r="B75" s="50">
        <v>13.5</v>
      </c>
      <c r="C75" s="123" t="s">
        <v>57</v>
      </c>
      <c r="D75" s="99" t="s">
        <v>1</v>
      </c>
      <c r="E75" s="86">
        <v>22.01</v>
      </c>
      <c r="F75" s="122">
        <v>3.8</v>
      </c>
      <c r="G75" s="96">
        <v>3.2</v>
      </c>
      <c r="H75" s="96">
        <v>26.7</v>
      </c>
      <c r="I75" s="96">
        <v>150.80000000000001</v>
      </c>
    </row>
    <row r="76" spans="1:9" ht="12" customHeight="1" x14ac:dyDescent="0.25">
      <c r="A76" s="44"/>
      <c r="B76" s="14">
        <f>70*0.03</f>
        <v>2.1</v>
      </c>
      <c r="C76" s="65" t="s">
        <v>24</v>
      </c>
      <c r="D76" s="11" t="s">
        <v>0</v>
      </c>
      <c r="E76" s="86">
        <f>B76*1.2</f>
        <v>2.52</v>
      </c>
      <c r="F76" s="26">
        <v>2.2799999999999998</v>
      </c>
      <c r="G76" s="11">
        <v>0.45</v>
      </c>
      <c r="H76" s="11">
        <v>13.2</v>
      </c>
      <c r="I76" s="11">
        <v>70.2</v>
      </c>
    </row>
    <row r="77" spans="1:9" ht="12" customHeight="1" x14ac:dyDescent="0.25">
      <c r="A77" s="51"/>
      <c r="B77" s="14">
        <f>70*0.03</f>
        <v>2.1</v>
      </c>
      <c r="C77" s="65" t="s">
        <v>25</v>
      </c>
      <c r="D77" s="11" t="s">
        <v>0</v>
      </c>
      <c r="E77" s="86">
        <f>B77*1.2</f>
        <v>2.52</v>
      </c>
      <c r="F77" s="12">
        <v>2.04</v>
      </c>
      <c r="G77" s="14">
        <v>0.34</v>
      </c>
      <c r="H77" s="14">
        <v>14.7</v>
      </c>
      <c r="I77" s="14">
        <v>68.47</v>
      </c>
    </row>
    <row r="78" spans="1:9" ht="12" customHeight="1" x14ac:dyDescent="0.25">
      <c r="A78" s="88"/>
      <c r="B78" s="14"/>
      <c r="C78" s="65"/>
      <c r="D78" s="82"/>
      <c r="E78" s="86"/>
      <c r="F78" s="12"/>
      <c r="G78" s="14"/>
      <c r="H78" s="14"/>
      <c r="I78" s="14"/>
    </row>
    <row r="79" spans="1:9" ht="12" customHeight="1" x14ac:dyDescent="0.25">
      <c r="A79" s="43"/>
      <c r="B79" s="49"/>
      <c r="C79" s="27"/>
      <c r="D79" s="24"/>
      <c r="E79" s="49"/>
      <c r="F79" s="24"/>
      <c r="G79" s="24"/>
      <c r="H79" s="24"/>
      <c r="I79" s="11"/>
    </row>
    <row r="80" spans="1:9" ht="12" customHeight="1" x14ac:dyDescent="0.25">
      <c r="A80" s="44"/>
      <c r="B80" s="49"/>
      <c r="C80" s="27"/>
      <c r="D80" s="24"/>
      <c r="E80" s="49"/>
      <c r="F80" s="24"/>
      <c r="G80" s="24"/>
      <c r="H80" s="24"/>
      <c r="I80" s="11"/>
    </row>
    <row r="81" spans="1:9" ht="12" customHeight="1" x14ac:dyDescent="0.25">
      <c r="A81" s="44"/>
      <c r="B81" s="49">
        <f>SUM(B73:B80)</f>
        <v>58.550000000000004</v>
      </c>
      <c r="C81" s="29" t="s">
        <v>14</v>
      </c>
      <c r="D81" s="11"/>
      <c r="E81" s="71">
        <f>SUM(E73:E80)</f>
        <v>100</v>
      </c>
      <c r="F81" s="105">
        <f>SUM(F73:F80)</f>
        <v>21.39</v>
      </c>
      <c r="G81" s="105">
        <f t="shared" ref="G81:I81" si="5">SUM(G73:G80)</f>
        <v>22.509999999999998</v>
      </c>
      <c r="H81" s="105">
        <f t="shared" si="5"/>
        <v>127.56000000000002</v>
      </c>
      <c r="I81" s="105">
        <f t="shared" si="5"/>
        <v>704.47</v>
      </c>
    </row>
    <row r="82" spans="1:9" ht="12" customHeight="1" x14ac:dyDescent="0.25">
      <c r="A82" s="44"/>
      <c r="B82" s="49"/>
      <c r="C82" s="30" t="s">
        <v>7</v>
      </c>
      <c r="D82" s="11"/>
      <c r="E82" s="13"/>
      <c r="F82" s="14"/>
      <c r="G82" s="11"/>
      <c r="H82" s="11"/>
      <c r="I82" s="11"/>
    </row>
    <row r="83" spans="1:9" ht="12" customHeight="1" x14ac:dyDescent="0.25">
      <c r="A83" s="44"/>
      <c r="B83" s="49"/>
      <c r="C83" s="28" t="s">
        <v>13</v>
      </c>
      <c r="D83" s="11"/>
      <c r="E83" s="13"/>
      <c r="F83" s="14"/>
      <c r="G83" s="11"/>
      <c r="H83" s="11"/>
      <c r="I83" s="11"/>
    </row>
    <row r="84" spans="1:9" ht="12" customHeight="1" x14ac:dyDescent="0.25">
      <c r="A84" s="146" t="s">
        <v>86</v>
      </c>
      <c r="B84" s="50">
        <v>50.29</v>
      </c>
      <c r="C84" s="123" t="s">
        <v>44</v>
      </c>
      <c r="D84" s="136" t="s">
        <v>1</v>
      </c>
      <c r="E84" s="80">
        <v>81.98</v>
      </c>
      <c r="F84" s="97">
        <v>20.3</v>
      </c>
      <c r="G84" s="149">
        <v>19</v>
      </c>
      <c r="H84" s="98">
        <v>36.69</v>
      </c>
      <c r="I84" s="98">
        <v>377</v>
      </c>
    </row>
    <row r="85" spans="1:9" ht="12" customHeight="1" x14ac:dyDescent="0.25">
      <c r="A85" s="44" t="s">
        <v>60</v>
      </c>
      <c r="B85" s="14">
        <v>3.91</v>
      </c>
      <c r="C85" s="64" t="s">
        <v>87</v>
      </c>
      <c r="D85" s="84" t="s">
        <v>2</v>
      </c>
      <c r="E85" s="85">
        <v>6.37</v>
      </c>
      <c r="F85" s="22">
        <v>0.86</v>
      </c>
      <c r="G85" s="22">
        <v>3.65</v>
      </c>
      <c r="H85" s="22">
        <v>5.0199999999999996</v>
      </c>
      <c r="I85" s="22">
        <v>56.35</v>
      </c>
    </row>
    <row r="86" spans="1:9" ht="12" customHeight="1" x14ac:dyDescent="0.25">
      <c r="A86" s="43" t="s">
        <v>26</v>
      </c>
      <c r="B86" s="49">
        <v>4.0599999999999996</v>
      </c>
      <c r="C86" s="65" t="s">
        <v>42</v>
      </c>
      <c r="D86" s="107" t="s">
        <v>1</v>
      </c>
      <c r="E86" s="86">
        <v>6.61</v>
      </c>
      <c r="F86" s="40">
        <v>0.04</v>
      </c>
      <c r="G86" s="40">
        <v>0</v>
      </c>
      <c r="H86" s="40">
        <v>24.76</v>
      </c>
      <c r="I86" s="40">
        <v>94.2</v>
      </c>
    </row>
    <row r="87" spans="1:9" ht="12" customHeight="1" x14ac:dyDescent="0.25">
      <c r="A87" s="53"/>
      <c r="B87" s="14">
        <f>70*0.03</f>
        <v>2.1</v>
      </c>
      <c r="C87" s="65" t="s">
        <v>24</v>
      </c>
      <c r="D87" s="11" t="s">
        <v>0</v>
      </c>
      <c r="E87" s="86">
        <f>B87*1.2</f>
        <v>2.52</v>
      </c>
      <c r="F87" s="26">
        <v>2.2799999999999998</v>
      </c>
      <c r="G87" s="11">
        <v>0.45</v>
      </c>
      <c r="H87" s="11">
        <v>13.2</v>
      </c>
      <c r="I87" s="11">
        <v>70.2</v>
      </c>
    </row>
    <row r="88" spans="1:9" ht="12" customHeight="1" x14ac:dyDescent="0.25">
      <c r="A88" s="53"/>
      <c r="B88" s="14">
        <f>70*0.03</f>
        <v>2.1</v>
      </c>
      <c r="C88" s="65" t="s">
        <v>25</v>
      </c>
      <c r="D88" s="11" t="s">
        <v>0</v>
      </c>
      <c r="E88" s="86">
        <f>B88*1.2</f>
        <v>2.52</v>
      </c>
      <c r="F88" s="12">
        <v>2.04</v>
      </c>
      <c r="G88" s="14">
        <v>0.34</v>
      </c>
      <c r="H88" s="14">
        <v>14.7</v>
      </c>
      <c r="I88" s="14">
        <v>68.47</v>
      </c>
    </row>
    <row r="89" spans="1:9" ht="12" customHeight="1" x14ac:dyDescent="0.25">
      <c r="A89" s="53"/>
      <c r="B89" s="75"/>
      <c r="C89" s="53"/>
      <c r="D89" s="10"/>
      <c r="E89" s="69"/>
      <c r="F89" s="68"/>
      <c r="G89" s="68"/>
      <c r="H89" s="68"/>
      <c r="I89" s="68"/>
    </row>
    <row r="90" spans="1:9" ht="12" customHeight="1" x14ac:dyDescent="0.25">
      <c r="A90" s="43"/>
      <c r="B90" s="49"/>
      <c r="C90" s="27"/>
      <c r="D90" s="24"/>
      <c r="E90" s="49"/>
      <c r="F90" s="24"/>
      <c r="G90" s="24"/>
      <c r="H90" s="24"/>
      <c r="I90" s="11"/>
    </row>
    <row r="91" spans="1:9" ht="12" customHeight="1" x14ac:dyDescent="0.25">
      <c r="A91" s="43"/>
      <c r="B91" s="49">
        <f>SUM(B84:B90)</f>
        <v>62.460000000000008</v>
      </c>
      <c r="C91" s="29" t="s">
        <v>14</v>
      </c>
      <c r="D91" s="11"/>
      <c r="E91" s="71">
        <f>SUM(E84:E90)</f>
        <v>100</v>
      </c>
      <c r="F91" s="105">
        <f t="shared" ref="F91:I91" si="6">SUM(F84:F90)</f>
        <v>25.52</v>
      </c>
      <c r="G91" s="105">
        <f t="shared" si="6"/>
        <v>23.439999999999998</v>
      </c>
      <c r="H91" s="105">
        <f t="shared" si="6"/>
        <v>94.37</v>
      </c>
      <c r="I91" s="105">
        <f t="shared" si="6"/>
        <v>666.22000000000014</v>
      </c>
    </row>
    <row r="92" spans="1:9" ht="12" customHeight="1" x14ac:dyDescent="0.25">
      <c r="A92" s="43"/>
      <c r="B92" s="49"/>
      <c r="C92" s="30" t="s">
        <v>15</v>
      </c>
      <c r="D92" s="15"/>
      <c r="E92" s="38"/>
      <c r="F92" s="14"/>
      <c r="G92" s="11"/>
      <c r="H92" s="11"/>
      <c r="I92" s="11"/>
    </row>
    <row r="93" spans="1:9" ht="12" customHeight="1" x14ac:dyDescent="0.25">
      <c r="A93" s="45"/>
      <c r="B93" s="52"/>
      <c r="C93" s="28" t="s">
        <v>13</v>
      </c>
      <c r="D93" s="11"/>
      <c r="E93" s="55"/>
      <c r="F93" s="13"/>
      <c r="G93" s="11"/>
      <c r="H93" s="11"/>
      <c r="I93" s="13"/>
    </row>
    <row r="94" spans="1:9" ht="12" customHeight="1" x14ac:dyDescent="0.25">
      <c r="A94" s="14" t="s">
        <v>33</v>
      </c>
      <c r="B94" s="49">
        <v>33.770000000000003</v>
      </c>
      <c r="C94" s="81" t="s">
        <v>52</v>
      </c>
      <c r="D94" s="82" t="s">
        <v>23</v>
      </c>
      <c r="E94" s="83">
        <v>55.05</v>
      </c>
      <c r="F94" s="22">
        <v>9.83</v>
      </c>
      <c r="G94" s="22">
        <v>12.56</v>
      </c>
      <c r="H94" s="22">
        <v>15.39</v>
      </c>
      <c r="I94" s="22">
        <v>218.8</v>
      </c>
    </row>
    <row r="95" spans="1:9" ht="12" customHeight="1" x14ac:dyDescent="0.25">
      <c r="A95" s="14"/>
      <c r="B95" s="49"/>
      <c r="C95" s="81" t="s">
        <v>51</v>
      </c>
      <c r="D95" s="82" t="s">
        <v>49</v>
      </c>
      <c r="E95" s="86"/>
      <c r="F95" s="89">
        <v>0.04</v>
      </c>
      <c r="G95" s="89">
        <v>0</v>
      </c>
      <c r="H95" s="89">
        <v>9.8000000000000007</v>
      </c>
      <c r="I95" s="89">
        <v>47</v>
      </c>
    </row>
    <row r="96" spans="1:9" ht="12" customHeight="1" x14ac:dyDescent="0.25">
      <c r="A96" s="44" t="s">
        <v>84</v>
      </c>
      <c r="B96" s="14">
        <v>17.86</v>
      </c>
      <c r="C96" s="64" t="s">
        <v>50</v>
      </c>
      <c r="D96" s="84" t="s">
        <v>82</v>
      </c>
      <c r="E96" s="116">
        <v>29.11</v>
      </c>
      <c r="F96" s="111">
        <v>8</v>
      </c>
      <c r="G96" s="111">
        <v>9.3000000000000007</v>
      </c>
      <c r="H96" s="111">
        <v>53.7</v>
      </c>
      <c r="I96" s="111">
        <v>294</v>
      </c>
    </row>
    <row r="97" spans="1:9" ht="12" customHeight="1" x14ac:dyDescent="0.25">
      <c r="A97" s="139" t="s">
        <v>70</v>
      </c>
      <c r="B97" s="94">
        <v>6.62</v>
      </c>
      <c r="C97" s="79" t="s">
        <v>71</v>
      </c>
      <c r="D97" s="87" t="s">
        <v>1</v>
      </c>
      <c r="E97" s="86">
        <v>10.8</v>
      </c>
      <c r="F97" s="77">
        <v>0.2</v>
      </c>
      <c r="G97" s="78">
        <v>0</v>
      </c>
      <c r="H97" s="78">
        <v>26</v>
      </c>
      <c r="I97" s="78">
        <v>150.80000000000001</v>
      </c>
    </row>
    <row r="98" spans="1:9" ht="12" customHeight="1" x14ac:dyDescent="0.25">
      <c r="A98" s="46"/>
      <c r="B98" s="14">
        <f>70*0.03</f>
        <v>2.1</v>
      </c>
      <c r="C98" s="65" t="s">
        <v>24</v>
      </c>
      <c r="D98" s="11" t="s">
        <v>0</v>
      </c>
      <c r="E98" s="86">
        <f>B98*1.2</f>
        <v>2.52</v>
      </c>
      <c r="F98" s="26">
        <v>2.2799999999999998</v>
      </c>
      <c r="G98" s="11">
        <v>0.45</v>
      </c>
      <c r="H98" s="11">
        <v>13.2</v>
      </c>
      <c r="I98" s="11">
        <v>70.2</v>
      </c>
    </row>
    <row r="99" spans="1:9" ht="12" customHeight="1" x14ac:dyDescent="0.25">
      <c r="A99" s="46"/>
      <c r="B99" s="14">
        <f>70*0.03</f>
        <v>2.1</v>
      </c>
      <c r="C99" s="65" t="s">
        <v>25</v>
      </c>
      <c r="D99" s="11" t="s">
        <v>0</v>
      </c>
      <c r="E99" s="86">
        <f>B99*1.2</f>
        <v>2.52</v>
      </c>
      <c r="F99" s="12">
        <v>2.04</v>
      </c>
      <c r="G99" s="14">
        <v>0.34</v>
      </c>
      <c r="H99" s="14">
        <v>14.7</v>
      </c>
      <c r="I99" s="14">
        <v>68.47</v>
      </c>
    </row>
    <row r="100" spans="1:9" ht="12" customHeight="1" x14ac:dyDescent="0.25">
      <c r="A100" s="43"/>
      <c r="B100" s="49"/>
      <c r="C100" s="27"/>
      <c r="D100" s="24"/>
      <c r="E100" s="49"/>
      <c r="F100" s="24"/>
      <c r="G100" s="24"/>
      <c r="H100" s="24"/>
      <c r="I100" s="11"/>
    </row>
    <row r="101" spans="1:9" ht="12" customHeight="1" x14ac:dyDescent="0.25">
      <c r="A101" s="43"/>
      <c r="B101" s="49">
        <f>SUM(B94:B100)</f>
        <v>62.45</v>
      </c>
      <c r="C101" s="29" t="s">
        <v>14</v>
      </c>
      <c r="D101" s="11"/>
      <c r="E101" s="71">
        <f>SUM(E94:E100)</f>
        <v>99.999999999999986</v>
      </c>
      <c r="F101" s="105">
        <f t="shared" ref="F101:I101" si="7">SUM(F94:F100)</f>
        <v>22.389999999999997</v>
      </c>
      <c r="G101" s="105">
        <f t="shared" si="7"/>
        <v>22.65</v>
      </c>
      <c r="H101" s="105">
        <f t="shared" si="7"/>
        <v>132.79</v>
      </c>
      <c r="I101" s="105">
        <f t="shared" si="7"/>
        <v>849.27</v>
      </c>
    </row>
    <row r="102" spans="1:9" ht="12" customHeight="1" x14ac:dyDescent="0.25">
      <c r="A102" s="49"/>
      <c r="B102" s="49"/>
      <c r="C102" s="30" t="s">
        <v>8</v>
      </c>
      <c r="D102" s="11"/>
      <c r="E102" s="13"/>
      <c r="F102" s="14"/>
      <c r="G102" s="26"/>
      <c r="H102" s="12"/>
      <c r="I102" s="12"/>
    </row>
    <row r="103" spans="1:9" ht="12" customHeight="1" x14ac:dyDescent="0.25">
      <c r="A103" s="52"/>
      <c r="B103" s="52"/>
      <c r="C103" s="28" t="s">
        <v>13</v>
      </c>
      <c r="D103" s="11"/>
      <c r="E103" s="13"/>
      <c r="F103" s="13"/>
      <c r="G103" s="11"/>
      <c r="H103" s="11"/>
      <c r="I103" s="11"/>
    </row>
    <row r="104" spans="1:9" ht="12" customHeight="1" x14ac:dyDescent="0.25">
      <c r="A104" s="145" t="s">
        <v>27</v>
      </c>
      <c r="B104" s="132">
        <v>37.119999999999997</v>
      </c>
      <c r="C104" s="119" t="s">
        <v>53</v>
      </c>
      <c r="D104" s="112" t="s">
        <v>77</v>
      </c>
      <c r="E104" s="80">
        <v>60.51</v>
      </c>
      <c r="F104" s="35">
        <v>13.87</v>
      </c>
      <c r="G104" s="35">
        <v>8.93</v>
      </c>
      <c r="H104" s="35">
        <v>13.15</v>
      </c>
      <c r="I104" s="40">
        <v>242.8</v>
      </c>
    </row>
    <row r="105" spans="1:9" ht="12" customHeight="1" x14ac:dyDescent="0.25">
      <c r="A105" s="44"/>
      <c r="B105" s="49"/>
      <c r="C105" s="81" t="s">
        <v>85</v>
      </c>
      <c r="D105" s="114" t="s">
        <v>37</v>
      </c>
      <c r="E105" s="80"/>
      <c r="F105" s="22"/>
      <c r="G105" s="22"/>
      <c r="H105" s="22"/>
      <c r="I105" s="22"/>
    </row>
    <row r="106" spans="1:9" ht="12" customHeight="1" x14ac:dyDescent="0.25">
      <c r="A106" s="44" t="s">
        <v>30</v>
      </c>
      <c r="B106" s="49">
        <v>15.3</v>
      </c>
      <c r="C106" s="81" t="s">
        <v>16</v>
      </c>
      <c r="D106" s="124" t="s">
        <v>3</v>
      </c>
      <c r="E106" s="80">
        <v>24.95</v>
      </c>
      <c r="F106" s="22">
        <v>3.06</v>
      </c>
      <c r="G106" s="22">
        <v>6.9</v>
      </c>
      <c r="H106" s="22">
        <v>20.45</v>
      </c>
      <c r="I106" s="22">
        <v>137.25</v>
      </c>
    </row>
    <row r="107" spans="1:9" ht="12" customHeight="1" x14ac:dyDescent="0.25">
      <c r="A107" s="44" t="s">
        <v>69</v>
      </c>
      <c r="B107" s="14">
        <v>4.13</v>
      </c>
      <c r="C107" s="64" t="s">
        <v>68</v>
      </c>
      <c r="D107" s="84" t="s">
        <v>2</v>
      </c>
      <c r="E107" s="85">
        <v>6.73</v>
      </c>
      <c r="F107" s="22">
        <v>3.06</v>
      </c>
      <c r="G107" s="22">
        <v>4.8</v>
      </c>
      <c r="H107" s="22">
        <v>20.45</v>
      </c>
      <c r="I107" s="22">
        <v>96.39</v>
      </c>
    </row>
    <row r="108" spans="1:9" ht="12" customHeight="1" x14ac:dyDescent="0.25">
      <c r="A108" s="43" t="s">
        <v>62</v>
      </c>
      <c r="B108" s="49">
        <v>1.7</v>
      </c>
      <c r="C108" s="65" t="s">
        <v>29</v>
      </c>
      <c r="D108" s="107" t="s">
        <v>1</v>
      </c>
      <c r="E108" s="86">
        <v>2.77</v>
      </c>
      <c r="F108" s="40">
        <v>0.04</v>
      </c>
      <c r="G108" s="40">
        <v>0</v>
      </c>
      <c r="H108" s="40">
        <v>24.76</v>
      </c>
      <c r="I108" s="40">
        <v>94.2</v>
      </c>
    </row>
    <row r="109" spans="1:9" ht="12" customHeight="1" x14ac:dyDescent="0.25">
      <c r="A109" s="49"/>
      <c r="B109" s="14">
        <f>70*0.03</f>
        <v>2.1</v>
      </c>
      <c r="C109" s="65" t="s">
        <v>24</v>
      </c>
      <c r="D109" s="11" t="s">
        <v>0</v>
      </c>
      <c r="E109" s="86">
        <f>B109*1.2</f>
        <v>2.52</v>
      </c>
      <c r="F109" s="26">
        <v>2.2799999999999998</v>
      </c>
      <c r="G109" s="11">
        <v>0.45</v>
      </c>
      <c r="H109" s="11">
        <v>13.2</v>
      </c>
      <c r="I109" s="11">
        <v>70.2</v>
      </c>
    </row>
    <row r="110" spans="1:9" ht="12" customHeight="1" x14ac:dyDescent="0.25">
      <c r="A110" s="43"/>
      <c r="B110" s="14">
        <f>70*0.03</f>
        <v>2.1</v>
      </c>
      <c r="C110" s="65" t="s">
        <v>25</v>
      </c>
      <c r="D110" s="11" t="s">
        <v>0</v>
      </c>
      <c r="E110" s="86">
        <f>B110*1.2</f>
        <v>2.52</v>
      </c>
      <c r="F110" s="12">
        <v>2.04</v>
      </c>
      <c r="G110" s="14">
        <v>0.34</v>
      </c>
      <c r="H110" s="14">
        <v>14.7</v>
      </c>
      <c r="I110" s="14">
        <v>68.47</v>
      </c>
    </row>
    <row r="111" spans="1:9" ht="12" customHeight="1" x14ac:dyDescent="0.25">
      <c r="A111" s="46"/>
      <c r="B111" s="132"/>
      <c r="C111" s="27"/>
      <c r="D111" s="24"/>
      <c r="E111" s="49"/>
      <c r="F111" s="24"/>
      <c r="G111" s="24"/>
      <c r="H111" s="24"/>
      <c r="I111" s="11"/>
    </row>
    <row r="112" spans="1:9" ht="12" customHeight="1" x14ac:dyDescent="0.25">
      <c r="A112" s="46"/>
      <c r="B112" s="132"/>
      <c r="C112" s="29" t="s">
        <v>14</v>
      </c>
      <c r="D112" s="11"/>
      <c r="E112" s="71">
        <f>SUM(E104:E111)</f>
        <v>99.999999999999986</v>
      </c>
      <c r="F112" s="105">
        <f t="shared" ref="F112:H112" si="8">SUM(F104:F111)</f>
        <v>24.349999999999998</v>
      </c>
      <c r="G112" s="105">
        <f t="shared" si="8"/>
        <v>21.419999999999998</v>
      </c>
      <c r="H112" s="105">
        <f t="shared" si="8"/>
        <v>106.71000000000001</v>
      </c>
      <c r="I112" s="13">
        <f>SUM(I104:I111)</f>
        <v>709.31000000000006</v>
      </c>
    </row>
    <row r="113" spans="1:9" ht="12" customHeight="1" x14ac:dyDescent="0.25">
      <c r="A113" s="47"/>
      <c r="B113" s="132"/>
      <c r="C113" s="30" t="s">
        <v>9</v>
      </c>
      <c r="D113" s="11"/>
      <c r="E113" s="13"/>
      <c r="F113" s="16"/>
      <c r="G113" s="16"/>
      <c r="H113" s="16"/>
      <c r="I113" s="16"/>
    </row>
    <row r="114" spans="1:9" ht="12" customHeight="1" x14ac:dyDescent="0.25">
      <c r="A114" s="44"/>
      <c r="B114" s="49"/>
      <c r="C114" s="28" t="s">
        <v>13</v>
      </c>
      <c r="D114" s="15"/>
      <c r="E114" s="38"/>
      <c r="F114" s="16"/>
      <c r="G114" s="16"/>
      <c r="H114" s="16"/>
      <c r="I114" s="16"/>
    </row>
    <row r="115" spans="1:9" ht="12" customHeight="1" x14ac:dyDescent="0.25">
      <c r="A115" s="141" t="s">
        <v>78</v>
      </c>
      <c r="B115" s="49">
        <v>34.65</v>
      </c>
      <c r="C115" s="123" t="s">
        <v>79</v>
      </c>
      <c r="D115" s="136" t="s">
        <v>77</v>
      </c>
      <c r="E115" s="83">
        <v>60.55</v>
      </c>
      <c r="F115" s="22">
        <v>9.7799999999999994</v>
      </c>
      <c r="G115" s="22">
        <v>9.56</v>
      </c>
      <c r="H115" s="22">
        <v>15.39</v>
      </c>
      <c r="I115" s="22">
        <v>218.8</v>
      </c>
    </row>
    <row r="116" spans="1:9" ht="12" customHeight="1" x14ac:dyDescent="0.25">
      <c r="A116" s="121" t="s">
        <v>66</v>
      </c>
      <c r="B116" s="14">
        <v>8.8699999999999992</v>
      </c>
      <c r="C116" s="123" t="s">
        <v>67</v>
      </c>
      <c r="D116" s="136" t="s">
        <v>3</v>
      </c>
      <c r="E116" s="80">
        <v>14.45</v>
      </c>
      <c r="F116" s="137">
        <v>5.4</v>
      </c>
      <c r="G116" s="138">
        <v>4.2</v>
      </c>
      <c r="H116" s="138">
        <v>27.2</v>
      </c>
      <c r="I116" s="138">
        <v>198.95</v>
      </c>
    </row>
    <row r="117" spans="1:9" ht="12" customHeight="1" x14ac:dyDescent="0.25">
      <c r="A117" s="44" t="s">
        <v>40</v>
      </c>
      <c r="B117" s="14">
        <v>5.26</v>
      </c>
      <c r="C117" s="143" t="s">
        <v>80</v>
      </c>
      <c r="D117" s="84" t="s">
        <v>2</v>
      </c>
      <c r="E117" s="117">
        <v>8.57</v>
      </c>
      <c r="F117" s="148">
        <v>4.1399999999999997</v>
      </c>
      <c r="G117" s="148">
        <v>8.02</v>
      </c>
      <c r="H117" s="148">
        <v>10.95</v>
      </c>
      <c r="I117" s="148">
        <v>119.35</v>
      </c>
    </row>
    <row r="118" spans="1:9" ht="12" customHeight="1" x14ac:dyDescent="0.25">
      <c r="A118" s="43" t="s">
        <v>64</v>
      </c>
      <c r="B118" s="14">
        <v>6.99</v>
      </c>
      <c r="C118" s="123" t="s">
        <v>65</v>
      </c>
      <c r="D118" s="136" t="s">
        <v>1</v>
      </c>
      <c r="E118" s="86">
        <v>11.39</v>
      </c>
      <c r="F118" s="40">
        <v>0.2</v>
      </c>
      <c r="G118" s="40">
        <v>0</v>
      </c>
      <c r="H118" s="40">
        <v>31</v>
      </c>
      <c r="I118" s="40">
        <v>94.2</v>
      </c>
    </row>
    <row r="119" spans="1:9" ht="12" customHeight="1" x14ac:dyDescent="0.25">
      <c r="A119" s="46"/>
      <c r="B119" s="14">
        <f>70*0.03</f>
        <v>2.1</v>
      </c>
      <c r="C119" s="65" t="s">
        <v>24</v>
      </c>
      <c r="D119" s="11" t="s">
        <v>0</v>
      </c>
      <c r="E119" s="86">
        <f>B119*1.2</f>
        <v>2.52</v>
      </c>
      <c r="F119" s="26">
        <v>2.2799999999999998</v>
      </c>
      <c r="G119" s="11">
        <v>0.45</v>
      </c>
      <c r="H119" s="11">
        <v>13.2</v>
      </c>
      <c r="I119" s="11">
        <v>70.2</v>
      </c>
    </row>
    <row r="120" spans="1:9" ht="12" customHeight="1" x14ac:dyDescent="0.25">
      <c r="A120" s="46"/>
      <c r="B120" s="14">
        <f>70*0.03</f>
        <v>2.1</v>
      </c>
      <c r="C120" s="65" t="s">
        <v>25</v>
      </c>
      <c r="D120" s="11" t="s">
        <v>0</v>
      </c>
      <c r="E120" s="86">
        <f>B120*1.2</f>
        <v>2.52</v>
      </c>
      <c r="F120" s="12">
        <v>2.04</v>
      </c>
      <c r="G120" s="14">
        <v>0.34</v>
      </c>
      <c r="H120" s="14">
        <v>14.7</v>
      </c>
      <c r="I120" s="14">
        <v>68.47</v>
      </c>
    </row>
    <row r="121" spans="1:9" ht="12" customHeight="1" x14ac:dyDescent="0.25">
      <c r="A121" s="53"/>
      <c r="B121" s="75"/>
      <c r="C121" s="53"/>
      <c r="D121" s="10"/>
      <c r="E121" s="69"/>
      <c r="F121" s="68"/>
      <c r="G121" s="68"/>
      <c r="H121" s="68"/>
      <c r="I121" s="68"/>
    </row>
    <row r="122" spans="1:9" ht="12" customHeight="1" x14ac:dyDescent="0.25">
      <c r="A122" s="53"/>
      <c r="B122" s="75"/>
      <c r="C122" s="54" t="s">
        <v>14</v>
      </c>
      <c r="D122" s="10"/>
      <c r="E122" s="71">
        <f>SUM(E115:E121)</f>
        <v>99.999999999999986</v>
      </c>
      <c r="F122" s="105">
        <f t="shared" ref="F122:H122" si="9">SUM(F115:F121)</f>
        <v>23.84</v>
      </c>
      <c r="G122" s="105">
        <f t="shared" si="9"/>
        <v>22.57</v>
      </c>
      <c r="H122" s="105">
        <f t="shared" si="9"/>
        <v>112.44000000000001</v>
      </c>
      <c r="I122" s="105">
        <f>SUM(I115:I121)</f>
        <v>769.97000000000014</v>
      </c>
    </row>
    <row r="123" spans="1:9" ht="12" customHeight="1" x14ac:dyDescent="0.25">
      <c r="A123" s="62"/>
      <c r="B123" s="135"/>
      <c r="C123" s="7"/>
      <c r="D123" s="74"/>
      <c r="E123" s="71"/>
      <c r="F123" s="31"/>
      <c r="G123" s="31"/>
      <c r="H123" s="31"/>
      <c r="I123" s="13"/>
    </row>
    <row r="124" spans="1:9" x14ac:dyDescent="0.25">
      <c r="B124" s="39"/>
      <c r="E124"/>
    </row>
    <row r="125" spans="1:9" x14ac:dyDescent="0.25">
      <c r="B125" s="39"/>
      <c r="E125"/>
    </row>
    <row r="126" spans="1:9" x14ac:dyDescent="0.25">
      <c r="B126" s="39"/>
      <c r="E126"/>
    </row>
    <row r="127" spans="1:9" x14ac:dyDescent="0.25">
      <c r="B127" s="39"/>
      <c r="E127"/>
    </row>
    <row r="128" spans="1:9" x14ac:dyDescent="0.25">
      <c r="B128" s="39"/>
      <c r="E128"/>
    </row>
    <row r="129" spans="2:5" x14ac:dyDescent="0.25">
      <c r="B129" s="39"/>
      <c r="E129"/>
    </row>
    <row r="130" spans="2:5" x14ac:dyDescent="0.25">
      <c r="B130" s="39"/>
      <c r="E130"/>
    </row>
    <row r="131" spans="2:5" x14ac:dyDescent="0.25">
      <c r="B131" s="39"/>
      <c r="E131"/>
    </row>
    <row r="132" spans="2:5" x14ac:dyDescent="0.25">
      <c r="B132" s="39"/>
      <c r="E132"/>
    </row>
    <row r="133" spans="2:5" x14ac:dyDescent="0.25">
      <c r="B133" s="39"/>
      <c r="E133"/>
    </row>
  </sheetData>
  <mergeCells count="8">
    <mergeCell ref="A68:A69"/>
    <mergeCell ref="C68:C69"/>
    <mergeCell ref="D68:D69"/>
    <mergeCell ref="F68:I68"/>
    <mergeCell ref="A7:A8"/>
    <mergeCell ref="C7:C8"/>
    <mergeCell ref="D7:D8"/>
    <mergeCell ref="F7:I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1-4кл</vt:lpstr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Garaz</cp:lastModifiedBy>
  <cp:lastPrinted>2025-01-17T12:05:28Z</cp:lastPrinted>
  <dcterms:created xsi:type="dcterms:W3CDTF">2017-09-09T08:39:35Z</dcterms:created>
  <dcterms:modified xsi:type="dcterms:W3CDTF">2025-01-19T19:06:14Z</dcterms:modified>
</cp:coreProperties>
</file>